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Výkaz výměr DZR Vážany/"/>
    </mc:Choice>
  </mc:AlternateContent>
  <xr:revisionPtr revIDLastSave="12" documentId="11_49FE2A8B65A9C1A74A12F43CD7D6C7CC0A5EC036" xr6:coauthVersionLast="47" xr6:coauthVersionMax="47" xr10:uidLastSave="{50EA4E11-EFAF-4B17-811F-6C9C1FE7A8E1}"/>
  <bookViews>
    <workbookView xWindow="2040" yWindow="1125" windowWidth="23565" windowHeight="13980" xr2:uid="{00000000-000D-0000-FFFF-FFFF00000000}"/>
  </bookViews>
  <sheets>
    <sheet name="Stavba" sheetId="1" r:id="rId1"/>
    <sheet name="A10 10.4a " sheetId="2" r:id="rId2"/>
    <sheet name="A10 10.5 " sheetId="3" r:id="rId3"/>
  </sheets>
  <definedNames>
    <definedName name="AAA" localSheetId="2">'A10 10.5 '!#REF!</definedName>
    <definedName name="AAA">'A10 10.4a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'A10 10.5 '!#REF!</definedName>
    <definedName name="Dodavka0">'A10 10.4a '!#REF!</definedName>
    <definedName name="dpsc" localSheetId="0">Stavba!$C$9</definedName>
    <definedName name="dpsc">#REF!</definedName>
    <definedName name="HSV">#REF!</definedName>
    <definedName name="HSV_" localSheetId="2">'A10 10.5 '!#REF!</definedName>
    <definedName name="HSV_">'A10 10.4a '!#REF!</definedName>
    <definedName name="HSV0" localSheetId="2">'A10 10.5 '!#REF!</definedName>
    <definedName name="HSV0">'A10 10.4a '!#REF!</definedName>
    <definedName name="HZS">#REF!</definedName>
    <definedName name="HZS0" localSheetId="2">'A10 10.5 '!#REF!</definedName>
    <definedName name="HZS0">'A10 10.4a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'A10 10.5 '!#REF!</definedName>
    <definedName name="Mont_">'A10 10.4a '!#REF!</definedName>
    <definedName name="Montaz0" localSheetId="2">'A10 10.5 '!#REF!</definedName>
    <definedName name="Montaz0">'A10 10.4a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'A10 10.4a '!$1:$6</definedName>
    <definedName name="_xlnm.Print_Titles" localSheetId="2">'A10 10.5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'A10 10.4a '!$A$1:$K$25</definedName>
    <definedName name="_xlnm.Print_Area" localSheetId="2">'A10 10.5 '!$A$1:$K$13</definedName>
    <definedName name="_xlnm.Print_Area" localSheetId="0">Stavba!$A$1:$I$43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'A10 10.5 '!#REF!</definedName>
    <definedName name="PSV_">'A10 10.4a '!#REF!</definedName>
    <definedName name="PSV0" localSheetId="2">'A10 10.5 '!#REF!</definedName>
    <definedName name="PSV0">'A10 10.4a '!#REF!</definedName>
    <definedName name="SazbaDPH1">Stavba!$D$19</definedName>
    <definedName name="SazbaDPH2">Stavba!$D$21</definedName>
    <definedName name="SloupecCC" localSheetId="2">'A10 10.5 '!$G$6</definedName>
    <definedName name="SloupecCC">'A10 10.4a '!$G$6</definedName>
    <definedName name="SloupecCDH" localSheetId="2">'A10 10.5 '!$K$6</definedName>
    <definedName name="SloupecCDH">'A10 10.4a '!$K$6</definedName>
    <definedName name="SloupecCisloPol" localSheetId="2">'A10 10.5 '!$B$6</definedName>
    <definedName name="SloupecCisloPol">'A10 10.4a '!$B$6</definedName>
    <definedName name="SloupecCH" localSheetId="2">'A10 10.5 '!$I$6</definedName>
    <definedName name="SloupecCH">'A10 10.4a '!$I$6</definedName>
    <definedName name="SloupecJC" localSheetId="2">'A10 10.5 '!$F$6</definedName>
    <definedName name="SloupecJC">'A10 10.4a '!$F$6</definedName>
    <definedName name="SloupecJDH" localSheetId="2">'A10 10.5 '!$J$6</definedName>
    <definedName name="SloupecJDH">'A10 10.4a '!$J$6</definedName>
    <definedName name="SloupecJDM" localSheetId="2">'A10 10.5 '!$J$6</definedName>
    <definedName name="SloupecJDM">'A10 10.4a '!$J$6</definedName>
    <definedName name="SloupecJH" localSheetId="2">'A10 10.5 '!$H$6</definedName>
    <definedName name="SloupecJH">'A10 10.4a '!$H$6</definedName>
    <definedName name="SloupecMJ" localSheetId="2">'A10 10.5 '!$D$6</definedName>
    <definedName name="SloupecMJ">'A10 10.4a '!$D$6</definedName>
    <definedName name="SloupecMnozstvi" localSheetId="2">'A10 10.5 '!$E$6</definedName>
    <definedName name="SloupecMnozstvi">'A10 10.4a '!$E$6</definedName>
    <definedName name="SloupecNazPol" localSheetId="2">'A10 10.5 '!$C$6</definedName>
    <definedName name="SloupecNazPol">'A10 10.4a '!$C$6</definedName>
    <definedName name="SloupecPC" localSheetId="2">'A10 10.5 '!$A$6</definedName>
    <definedName name="SloupecPC">'A10 10.4a '!$A$6</definedName>
    <definedName name="solver_lin" localSheetId="1" hidden="1">0</definedName>
    <definedName name="solver_lin" localSheetId="2" hidden="1">0</definedName>
    <definedName name="solver_num" localSheetId="1" hidden="1">0</definedName>
    <definedName name="solver_num" localSheetId="2" hidden="1">0</definedName>
    <definedName name="solver_opt" localSheetId="1" hidden="1">'A10 10.4a '!#REF!</definedName>
    <definedName name="solver_opt" localSheetId="2" hidden="1">'A10 10.5 '!#REF!</definedName>
    <definedName name="solver_typ" localSheetId="1" hidden="1">1</definedName>
    <definedName name="solver_typ" localSheetId="2" hidden="1">1</definedName>
    <definedName name="solver_val" localSheetId="1" hidden="1">0</definedName>
    <definedName name="solver_val" localSheetId="2" hidden="1">0</definedName>
    <definedName name="StavbaCelkem" localSheetId="0">Stavba!$F$33</definedName>
    <definedName name="StavbaCelkem">#REF!</definedName>
    <definedName name="Typ" localSheetId="2">'A10 10.5 '!#REF!</definedName>
    <definedName name="Typ">'A10 10.4a '!#REF!</definedName>
    <definedName name="VRN" localSheetId="2">'A10 10.5 '!#REF!</definedName>
    <definedName name="VRN">'A10 10.4a '!#REF!</definedName>
    <definedName name="VRNKc">#REF!</definedName>
    <definedName name="VRNNazev" localSheetId="2">'A10 10.5 '!#REF!</definedName>
    <definedName name="VRNNazev">'A10 10.4a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C32" i="1" l="1"/>
  <c r="C31" i="1"/>
  <c r="G8" i="2"/>
  <c r="I8" i="2"/>
  <c r="K8" i="2"/>
  <c r="G10" i="2"/>
  <c r="I10" i="2"/>
  <c r="I13" i="2" s="1"/>
  <c r="Y13" i="2" s="1"/>
  <c r="K10" i="2"/>
  <c r="G12" i="2"/>
  <c r="I12" i="2"/>
  <c r="K12" i="2"/>
  <c r="G15" i="2"/>
  <c r="G17" i="2" s="1"/>
  <c r="Z17" i="2" s="1"/>
  <c r="I15" i="2"/>
  <c r="I17" i="2" s="1"/>
  <c r="Y17" i="2" s="1"/>
  <c r="K15" i="2"/>
  <c r="K17" i="2" s="1"/>
  <c r="X17" i="2" s="1"/>
  <c r="G19" i="2"/>
  <c r="I19" i="2"/>
  <c r="K19" i="2"/>
  <c r="G21" i="2"/>
  <c r="I21" i="2"/>
  <c r="I23" i="2" s="1"/>
  <c r="Y23" i="2" s="1"/>
  <c r="K21" i="2"/>
  <c r="G22" i="2"/>
  <c r="I22" i="2"/>
  <c r="K22" i="2"/>
  <c r="G8" i="3"/>
  <c r="I8" i="3"/>
  <c r="K8" i="3"/>
  <c r="G9" i="3"/>
  <c r="I9" i="3"/>
  <c r="K9" i="3"/>
  <c r="G10" i="3"/>
  <c r="I10" i="3"/>
  <c r="K10" i="3"/>
  <c r="D20" i="1"/>
  <c r="D22" i="1"/>
  <c r="G29" i="1"/>
  <c r="H29" i="1"/>
  <c r="G33" i="1"/>
  <c r="H19" i="1" s="1"/>
  <c r="G23" i="2" l="1"/>
  <c r="Z23" i="2" s="1"/>
  <c r="G24" i="2" s="1"/>
  <c r="H31" i="1" s="1"/>
  <c r="G13" i="2"/>
  <c r="Z13" i="2" s="1"/>
  <c r="K11" i="3"/>
  <c r="X11" i="3" s="1"/>
  <c r="K12" i="3" s="1"/>
  <c r="I11" i="3"/>
  <c r="Y11" i="3" s="1"/>
  <c r="I12" i="3" s="1"/>
  <c r="G11" i="3"/>
  <c r="Z11" i="3" s="1"/>
  <c r="G12" i="3" s="1"/>
  <c r="H32" i="1" s="1"/>
  <c r="I32" i="1" s="1"/>
  <c r="F32" i="1" s="1"/>
  <c r="K23" i="2"/>
  <c r="X23" i="2" s="1"/>
  <c r="K13" i="2"/>
  <c r="X13" i="2" s="1"/>
  <c r="K24" i="2" s="1"/>
  <c r="I24" i="2"/>
  <c r="H20" i="1"/>
  <c r="I31" i="1" l="1"/>
  <c r="H33" i="1"/>
  <c r="H21" i="1" s="1"/>
  <c r="F31" i="1" l="1"/>
  <c r="F33" i="1" s="1"/>
  <c r="I33" i="1"/>
  <c r="H22" i="1" s="1"/>
  <c r="H23" i="1" s="1"/>
</calcChain>
</file>

<file path=xl/sharedStrings.xml><?xml version="1.0" encoding="utf-8"?>
<sst xmlns="http://schemas.openxmlformats.org/spreadsheetml/2006/main" count="136" uniqueCount="83">
  <si>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</si>
  <si>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</si>
  <si>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</si>
  <si>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</si>
  <si>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</si>
  <si>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</si>
  <si>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</si>
  <si>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</si>
  <si>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</si>
  <si>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</si>
  <si>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</si>
  <si>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</si>
  <si>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</si>
  <si>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Za zhotovitele</t>
  </si>
  <si>
    <t>Za objednatele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</si>
  <si>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</si>
  <si>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</si>
  <si>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</si>
  <si>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</si>
  <si>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</si>
  <si>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</si>
  <si>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</si>
  <si>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</si>
  <si>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</si>
  <si>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</si>
  <si>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</si>
  <si>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</si>
  <si>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</si>
  <si>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</si>
  <si>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</si>
  <si>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</si>
  <si>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</si>
  <si>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</si>
  <si>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</si>
  <si>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</si>
  <si>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</si>
  <si>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</si>
  <si>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</si>
  <si>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</si>
  <si>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</si>
  <si>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721</t>
  </si>
  <si>
    <t>KANALIZACE</t>
  </si>
  <si>
    <t>721174043</t>
  </si>
  <si>
    <t>Připojovací potrubí, systém HT DN 50</t>
  </si>
  <si>
    <t>m</t>
  </si>
  <si>
    <t>včetně odboček a kolen (dodávka+montáž)</t>
  </si>
  <si>
    <t>721290111</t>
  </si>
  <si>
    <t>Zkouška těsnosti kanalizace v objektech vodou do DN 125</t>
  </si>
  <si>
    <t>podle ČSN 73 6760</t>
  </si>
  <si>
    <t>NC-01</t>
  </si>
  <si>
    <t>Přesun hmot do 12m</t>
  </si>
  <si>
    <t>hod</t>
  </si>
  <si>
    <t>767</t>
  </si>
  <si>
    <t>KONSTRUKCE ZÁMEČNICKÉ</t>
  </si>
  <si>
    <t>NC-02</t>
  </si>
  <si>
    <t>Uložení potrubí na nosné profily z montážního systému s povrchovou úpravou pozinkováním</t>
  </si>
  <si>
    <t>sada</t>
  </si>
  <si>
    <t xml:space="preserve"> 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</si>
  <si>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99</t>
  </si>
  <si>
    <t>HZS</t>
  </si>
  <si>
    <t>NC-03</t>
  </si>
  <si>
    <t>Demontáž kanalizace, vodovodu, zařizovacích předmětů, radiátorů, potrubí , izolace</t>
  </si>
  <si>
    <t>odvoz a ekologická likvidace</t>
  </si>
  <si>
    <t>NC-04</t>
  </si>
  <si>
    <t>Stavební výpomoci, sekání drážek</t>
  </si>
  <si>
    <t>NC-05</t>
  </si>
  <si>
    <t>Vyhotovení předávacích protokolů</t>
  </si>
  <si>
    <t>A10</t>
  </si>
  <si>
    <t>Stupačka A10</t>
  </si>
  <si>
    <t>A10 Stupačka A10</t>
  </si>
  <si>
    <t>10.4a ZTI, ÚT</t>
  </si>
  <si>
    <t>HSV</t>
  </si>
  <si>
    <t>Ostatní náklady</t>
  </si>
  <si>
    <t>Pol1</t>
  </si>
  <si>
    <t>Pojištění</t>
  </si>
  <si>
    <t>Soubor</t>
  </si>
  <si>
    <t>Pol10</t>
  </si>
  <si>
    <t>Předání a převzetí díla</t>
  </si>
  <si>
    <t>Pol26</t>
  </si>
  <si>
    <t>Komplexní zkoušky</t>
  </si>
  <si>
    <t>soubor</t>
  </si>
  <si>
    <t>10.5 Ostatní a vedlejší náklady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</si>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</sst>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0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7" xfId="0" applyBorder="1"/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0" fontId="24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5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6" fillId="0" borderId="0" xfId="1" applyFont="1"/>
    <xf numFmtId="0" fontId="27" fillId="0" borderId="0" xfId="1" applyFont="1"/>
    <xf numFmtId="3" fontId="27" fillId="0" borderId="0" xfId="1" applyNumberFormat="1" applyFont="1" applyAlignment="1">
      <alignment horizontal="right"/>
    </xf>
    <xf numFmtId="4" fontId="27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28" fillId="0" borderId="0" xfId="0" applyFont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29" xfId="0" applyFont="1" applyFill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right"/>
    </xf>
    <xf numFmtId="3" fontId="6" fillId="4" borderId="29" xfId="0" applyNumberFormat="1" applyFont="1" applyFill="1" applyBorder="1" applyAlignment="1">
      <alignment horizontal="right" vertical="center"/>
    </xf>
    <xf numFmtId="49" fontId="5" fillId="0" borderId="4" xfId="0" applyNumberFormat="1" applyFont="1" applyBorder="1" applyAlignment="1">
      <alignment horizontal="left"/>
    </xf>
    <xf numFmtId="49" fontId="29" fillId="0" borderId="0" xfId="0" applyNumberFormat="1" applyFont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6" fillId="0" borderId="31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6" xfId="0" applyNumberFormat="1" applyFont="1" applyBorder="1" applyAlignment="1">
      <alignment horizontal="left"/>
    </xf>
    <xf numFmtId="49" fontId="29" fillId="0" borderId="27" xfId="0" applyNumberFormat="1" applyFont="1" applyBorder="1" applyAlignment="1">
      <alignment horizontal="left"/>
    </xf>
    <xf numFmtId="0" fontId="5" fillId="0" borderId="27" xfId="0" applyFont="1" applyBorder="1"/>
    <xf numFmtId="166" fontId="5" fillId="0" borderId="28" xfId="0" applyNumberFormat="1" applyFont="1" applyBorder="1"/>
    <xf numFmtId="3" fontId="6" fillId="0" borderId="32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3" xfId="0" applyNumberFormat="1" applyFont="1" applyBorder="1" applyAlignment="1">
      <alignment horizontal="righ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0" fontId="8" fillId="0" borderId="0" xfId="1" applyFont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3"/>
  <sheetViews>
    <sheetView showGridLines="0" tabSelected="1" zoomScaleNormal="75" zoomScaleSheetLayoutView="75" workbookViewId="0">
      <selection activeCell="D22" sqref="D2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82</v>
      </c>
      <c r="E5" s="10"/>
      <c r="F5" s="11"/>
      <c r="G5" s="11"/>
      <c r="H5" s="11"/>
      <c r="N5" s="5"/>
    </row>
    <row r="7" spans="2:14" ht="15.75" x14ac:dyDescent="0.25">
      <c r="C7" s="12"/>
      <c r="D7" s="141" t="s">
        <v>68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3">
        <f>CEILING(G33,1)</f>
        <v>0</v>
      </c>
      <c r="I19" s="164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5">
        <f>ROUND(H19*D20/100,1)</f>
        <v>0</v>
      </c>
      <c r="I20" s="166"/>
      <c r="J20" s="32"/>
    </row>
    <row r="21" spans="2:11" x14ac:dyDescent="0.2">
      <c r="B21" s="23" t="s">
        <v>4</v>
      </c>
      <c r="C21" s="24"/>
      <c r="D21" s="25">
        <v>12</v>
      </c>
      <c r="E21" s="26" t="s">
        <v>5</v>
      </c>
      <c r="F21" s="30"/>
      <c r="G21" s="31"/>
      <c r="H21" s="165">
        <f>H33</f>
        <v>0</v>
      </c>
      <c r="I21" s="166"/>
      <c r="J21" s="32"/>
    </row>
    <row r="22" spans="2:11" ht="13.5" thickBot="1" x14ac:dyDescent="0.25">
      <c r="B22" s="23" t="s">
        <v>6</v>
      </c>
      <c r="C22" s="24"/>
      <c r="D22" s="25">
        <f>SazbaDPH2</f>
        <v>12</v>
      </c>
      <c r="E22" s="26" t="s">
        <v>5</v>
      </c>
      <c r="F22" s="33"/>
      <c r="G22" s="34"/>
      <c r="H22" s="167">
        <f>I33</f>
        <v>0</v>
      </c>
      <c r="I22" s="168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1">
        <f>SUM(SUM(H19:I22))</f>
        <v>0</v>
      </c>
      <c r="I23" s="162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44" t="s">
        <v>10</v>
      </c>
      <c r="G29" s="142" t="str">
        <f>CONCATENATE("Základ DPH ",SazbaDPH1," %")</f>
        <v>Základ DPH 21 %</v>
      </c>
      <c r="H29" s="46" t="str">
        <f>CONCATENATE("Základ DPH ",SazbaDPH2," %")</f>
        <v>Základ DPH 12 %</v>
      </c>
      <c r="I29" s="47" t="s">
        <v>11</v>
      </c>
    </row>
    <row r="30" spans="2:11" x14ac:dyDescent="0.2">
      <c r="B30" s="48" t="s">
        <v>67</v>
      </c>
      <c r="C30" s="49" t="s">
        <v>68</v>
      </c>
      <c r="D30" s="50"/>
      <c r="E30" s="51"/>
      <c r="F30" s="145"/>
      <c r="G30" s="52"/>
      <c r="H30" s="53"/>
      <c r="I30" s="53"/>
    </row>
    <row r="31" spans="2:11" x14ac:dyDescent="0.2">
      <c r="B31" s="147"/>
      <c r="C31" s="148" t="str">
        <f>'A10 10.4a '!D4</f>
        <v>10.4a ZTI, ÚT</v>
      </c>
      <c r="D31" s="149"/>
      <c r="E31" s="150"/>
      <c r="F31" s="151">
        <f t="shared" ref="F31:F32" si="0">G31+H31+I31</f>
        <v>0</v>
      </c>
      <c r="G31" s="152">
        <v>0</v>
      </c>
      <c r="H31" s="153">
        <f>'A10 10.4a '!G24</f>
        <v>0</v>
      </c>
      <c r="I31" s="153">
        <f>(G31*SazbaDPH1)/100+(H31*SazbaDPH2)/100</f>
        <v>0</v>
      </c>
    </row>
    <row r="32" spans="2:11" x14ac:dyDescent="0.2">
      <c r="B32" s="154"/>
      <c r="C32" s="155" t="str">
        <f>'A10 10.5 '!D4</f>
        <v>10.5 Ostatní a vedlejší náklady</v>
      </c>
      <c r="D32" s="156"/>
      <c r="E32" s="157"/>
      <c r="F32" s="158">
        <f t="shared" si="0"/>
        <v>0</v>
      </c>
      <c r="G32" s="159">
        <v>0</v>
      </c>
      <c r="H32" s="160">
        <f>'A10 10.5 '!G12</f>
        <v>0</v>
      </c>
      <c r="I32" s="160">
        <f>(G32*SazbaDPH1)/100+(H32*SazbaDPH2)/100</f>
        <v>0</v>
      </c>
    </row>
    <row r="33" spans="2:10" ht="17.25" customHeight="1" x14ac:dyDescent="0.2">
      <c r="B33" s="54" t="s">
        <v>12</v>
      </c>
      <c r="C33" s="55"/>
      <c r="D33" s="56"/>
      <c r="E33" s="57"/>
      <c r="F33" s="146">
        <f>SUM(F30:F32)</f>
        <v>0</v>
      </c>
      <c r="G33" s="143">
        <f>SUM(G30:G30)</f>
        <v>0</v>
      </c>
      <c r="H33" s="58">
        <f>SUM(H30:H32)</f>
        <v>0</v>
      </c>
      <c r="I33" s="58">
        <f>SUM(I30:I32)</f>
        <v>0</v>
      </c>
    </row>
    <row r="34" spans="2:10" x14ac:dyDescent="0.2">
      <c r="B34" s="59"/>
      <c r="C34" s="59"/>
      <c r="D34" s="59"/>
      <c r="E34" s="59"/>
      <c r="F34" s="59"/>
      <c r="G34" s="59"/>
      <c r="H34" s="59"/>
      <c r="I34" s="59"/>
      <c r="J34" s="59"/>
    </row>
    <row r="35" spans="2:10" x14ac:dyDescent="0.2">
      <c r="B35" s="59"/>
      <c r="C35" s="59"/>
      <c r="D35" s="59"/>
      <c r="E35" s="59"/>
      <c r="F35" s="59"/>
      <c r="G35" s="59"/>
      <c r="H35" s="59"/>
      <c r="I35" s="59"/>
      <c r="J35" s="59"/>
    </row>
    <row r="36" spans="2:10" x14ac:dyDescent="0.2">
      <c r="B36" s="59"/>
      <c r="C36" s="59"/>
      <c r="D36" s="59"/>
      <c r="E36" s="59"/>
      <c r="F36" s="59"/>
      <c r="G36" s="59"/>
      <c r="H36" s="59"/>
      <c r="I36" s="59"/>
      <c r="J36" s="59"/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43" spans="2:10" x14ac:dyDescent="0.2">
      <c r="C43" s="60"/>
      <c r="D43" s="61" t="s">
        <v>13</v>
      </c>
      <c r="E43" s="62"/>
      <c r="F43" s="62"/>
      <c r="G43" s="63"/>
      <c r="H43" s="60" t="s">
        <v>14</v>
      </c>
      <c r="I43" s="63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001"/>
  <sheetViews>
    <sheetView showGridLines="0" showZeros="0" zoomScaleNormal="100" workbookViewId="0">
      <selection activeCell="F22" sqref="F22"/>
    </sheetView>
  </sheetViews>
  <sheetFormatPr defaultColWidth="9.140625" defaultRowHeight="12.75" x14ac:dyDescent="0.2"/>
  <cols>
    <col min="1" max="1" width="4.42578125" style="64" customWidth="1"/>
    <col min="2" max="2" width="11.5703125" style="64" customWidth="1"/>
    <col min="3" max="3" width="40.42578125" style="64" customWidth="1"/>
    <col min="4" max="4" width="5.5703125" style="64" customWidth="1"/>
    <col min="5" max="5" width="8.5703125" style="83" customWidth="1"/>
    <col min="6" max="6" width="9.85546875" style="64" customWidth="1"/>
    <col min="7" max="7" width="13.85546875" style="64" customWidth="1"/>
    <col min="8" max="8" width="11" style="64" hidden="1" customWidth="1"/>
    <col min="9" max="9" width="9.7109375" style="64" hidden="1" customWidth="1"/>
    <col min="10" max="10" width="11.28515625" style="64" hidden="1" customWidth="1"/>
    <col min="11" max="11" width="10.42578125" style="64" hidden="1" customWidth="1"/>
    <col min="12" max="12" width="75.42578125" style="64" customWidth="1"/>
    <col min="13" max="13" width="45.28515625" style="64" customWidth="1"/>
    <col min="14" max="55" width="9.140625" style="64"/>
    <col min="56" max="56" width="62.28515625" style="64" customWidth="1"/>
    <col min="57" max="16384" width="9.140625" style="64"/>
  </cols>
  <sheetData>
    <row r="1" spans="1:104" ht="15" customHeight="1" x14ac:dyDescent="0.25">
      <c r="A1" s="172" t="s">
        <v>15</v>
      </c>
      <c r="B1" s="172"/>
      <c r="C1" s="172"/>
      <c r="D1" s="172"/>
      <c r="E1" s="172"/>
      <c r="F1" s="172"/>
      <c r="G1" s="172"/>
    </row>
    <row r="2" spans="1:104" ht="3" customHeight="1" thickBot="1" x14ac:dyDescent="0.25">
      <c r="B2" s="65"/>
      <c r="C2" s="66"/>
      <c r="D2" s="66"/>
      <c r="E2" s="67"/>
      <c r="F2" s="66"/>
      <c r="G2" s="66"/>
    </row>
    <row r="3" spans="1:104" ht="13.5" customHeight="1" thickTop="1" x14ac:dyDescent="0.2">
      <c r="A3" s="68" t="s">
        <v>16</v>
      </c>
      <c r="B3" s="69"/>
      <c r="C3" s="70"/>
      <c r="D3" s="71" t="s">
        <v>69</v>
      </c>
      <c r="E3" s="72"/>
      <c r="F3" s="73"/>
      <c r="G3" s="74"/>
    </row>
    <row r="4" spans="1:104" ht="13.5" customHeight="1" thickBot="1" x14ac:dyDescent="0.25">
      <c r="A4" s="75" t="s">
        <v>17</v>
      </c>
      <c r="B4" s="76"/>
      <c r="C4" s="77"/>
      <c r="D4" s="78" t="s">
        <v>70</v>
      </c>
      <c r="E4" s="79"/>
      <c r="F4" s="80"/>
      <c r="G4" s="81"/>
    </row>
    <row r="5" spans="1:104" ht="13.5" thickTop="1" x14ac:dyDescent="0.2">
      <c r="A5" s="82"/>
    </row>
    <row r="6" spans="1:104" s="88" customFormat="1" ht="26.25" customHeight="1" x14ac:dyDescent="0.2">
      <c r="A6" s="84" t="s">
        <v>18</v>
      </c>
      <c r="B6" s="85" t="s">
        <v>19</v>
      </c>
      <c r="C6" s="85" t="s">
        <v>20</v>
      </c>
      <c r="D6" s="85" t="s">
        <v>21</v>
      </c>
      <c r="E6" s="85" t="s">
        <v>22</v>
      </c>
      <c r="F6" s="85" t="s">
        <v>23</v>
      </c>
      <c r="G6" s="86" t="s">
        <v>24</v>
      </c>
      <c r="H6" s="87" t="s">
        <v>25</v>
      </c>
      <c r="I6" s="87" t="s">
        <v>26</v>
      </c>
      <c r="J6" s="87" t="s">
        <v>27</v>
      </c>
      <c r="K6" s="87" t="s">
        <v>28</v>
      </c>
    </row>
    <row r="7" spans="1:104" ht="14.25" customHeight="1" x14ac:dyDescent="0.2">
      <c r="A7" s="89" t="s">
        <v>29</v>
      </c>
      <c r="B7" s="90" t="s">
        <v>40</v>
      </c>
      <c r="C7" s="91" t="s">
        <v>41</v>
      </c>
      <c r="D7" s="92"/>
      <c r="E7" s="93"/>
      <c r="F7" s="93"/>
      <c r="G7" s="94"/>
      <c r="H7" s="95"/>
      <c r="I7" s="96"/>
      <c r="J7" s="95"/>
      <c r="K7" s="96"/>
      <c r="O7" s="97"/>
    </row>
    <row r="8" spans="1:104" x14ac:dyDescent="0.2">
      <c r="A8" s="98">
        <v>1</v>
      </c>
      <c r="B8" s="99" t="s">
        <v>42</v>
      </c>
      <c r="C8" s="100" t="s">
        <v>43</v>
      </c>
      <c r="D8" s="101" t="s">
        <v>44</v>
      </c>
      <c r="E8" s="102">
        <v>6</v>
      </c>
      <c r="F8" s="103"/>
      <c r="G8" s="104">
        <f>E8*F8</f>
        <v>0</v>
      </c>
      <c r="H8" s="105">
        <v>0</v>
      </c>
      <c r="I8" s="106">
        <f>E8*H8</f>
        <v>0</v>
      </c>
      <c r="J8" s="105">
        <v>0</v>
      </c>
      <c r="K8" s="106">
        <f>E8*J8</f>
        <v>0</v>
      </c>
      <c r="O8" s="97"/>
      <c r="Z8" s="107"/>
      <c r="AA8" s="107">
        <v>1</v>
      </c>
      <c r="AB8" s="107">
        <v>7</v>
      </c>
      <c r="AC8" s="107">
        <v>7</v>
      </c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CA8" s="107">
        <v>1</v>
      </c>
      <c r="CB8" s="107">
        <v>7</v>
      </c>
      <c r="CZ8" s="64">
        <v>2</v>
      </c>
    </row>
    <row r="9" spans="1:104" x14ac:dyDescent="0.2">
      <c r="A9" s="108"/>
      <c r="B9" s="109"/>
      <c r="C9" s="169" t="s">
        <v>45</v>
      </c>
      <c r="D9" s="170"/>
      <c r="E9" s="170"/>
      <c r="F9" s="170"/>
      <c r="G9" s="171"/>
      <c r="I9" s="110"/>
      <c r="K9" s="110"/>
      <c r="L9" s="111" t="s">
        <v>45</v>
      </c>
      <c r="O9" s="9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</row>
    <row r="10" spans="1:104" ht="22.5" x14ac:dyDescent="0.2">
      <c r="A10" s="98">
        <v>2</v>
      </c>
      <c r="B10" s="99" t="s">
        <v>46</v>
      </c>
      <c r="C10" s="100" t="s">
        <v>47</v>
      </c>
      <c r="D10" s="101" t="s">
        <v>44</v>
      </c>
      <c r="E10" s="102">
        <v>6</v>
      </c>
      <c r="F10" s="103"/>
      <c r="G10" s="104">
        <f>E10*F10</f>
        <v>0</v>
      </c>
      <c r="H10" s="105">
        <v>0</v>
      </c>
      <c r="I10" s="106">
        <f>E10*H10</f>
        <v>0</v>
      </c>
      <c r="J10" s="105">
        <v>0</v>
      </c>
      <c r="K10" s="106">
        <f>E10*J10</f>
        <v>0</v>
      </c>
      <c r="O10" s="97"/>
      <c r="Z10" s="107"/>
      <c r="AA10" s="107">
        <v>1</v>
      </c>
      <c r="AB10" s="107">
        <v>7</v>
      </c>
      <c r="AC10" s="107">
        <v>7</v>
      </c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CA10" s="107">
        <v>1</v>
      </c>
      <c r="CB10" s="107">
        <v>7</v>
      </c>
      <c r="CZ10" s="64">
        <v>2</v>
      </c>
    </row>
    <row r="11" spans="1:104" x14ac:dyDescent="0.2">
      <c r="A11" s="108"/>
      <c r="B11" s="109"/>
      <c r="C11" s="169" t="s">
        <v>48</v>
      </c>
      <c r="D11" s="170"/>
      <c r="E11" s="170"/>
      <c r="F11" s="170"/>
      <c r="G11" s="171"/>
      <c r="I11" s="110"/>
      <c r="K11" s="110"/>
      <c r="L11" s="111" t="s">
        <v>48</v>
      </c>
      <c r="O11" s="9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</row>
    <row r="12" spans="1:104" x14ac:dyDescent="0.2">
      <c r="A12" s="98">
        <v>3</v>
      </c>
      <c r="B12" s="99" t="s">
        <v>49</v>
      </c>
      <c r="C12" s="100" t="s">
        <v>50</v>
      </c>
      <c r="D12" s="101" t="s">
        <v>51</v>
      </c>
      <c r="E12" s="102">
        <v>2</v>
      </c>
      <c r="F12" s="103"/>
      <c r="G12" s="104">
        <f>E12*F12</f>
        <v>0</v>
      </c>
      <c r="H12" s="105">
        <v>0</v>
      </c>
      <c r="I12" s="106">
        <f>E12*H12</f>
        <v>0</v>
      </c>
      <c r="J12" s="105">
        <v>0</v>
      </c>
      <c r="K12" s="106">
        <f>E12*J12</f>
        <v>0</v>
      </c>
      <c r="O12" s="97"/>
      <c r="Z12" s="107"/>
      <c r="AA12" s="107">
        <v>1</v>
      </c>
      <c r="AB12" s="107">
        <v>7</v>
      </c>
      <c r="AC12" s="107">
        <v>7</v>
      </c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CA12" s="107">
        <v>1</v>
      </c>
      <c r="CB12" s="107">
        <v>7</v>
      </c>
      <c r="CZ12" s="64">
        <v>2</v>
      </c>
    </row>
    <row r="13" spans="1:104" x14ac:dyDescent="0.2">
      <c r="A13" s="112" t="s">
        <v>30</v>
      </c>
      <c r="B13" s="113" t="s">
        <v>40</v>
      </c>
      <c r="C13" s="114" t="s">
        <v>41</v>
      </c>
      <c r="D13" s="115"/>
      <c r="E13" s="116"/>
      <c r="F13" s="116"/>
      <c r="G13" s="117">
        <f>SUM(G7:G12)</f>
        <v>0</v>
      </c>
      <c r="H13" s="118"/>
      <c r="I13" s="119">
        <f>SUM(I7:I12)</f>
        <v>0</v>
      </c>
      <c r="J13" s="120"/>
      <c r="K13" s="119">
        <f>SUM(K7:K12)</f>
        <v>0</v>
      </c>
      <c r="O13" s="97"/>
      <c r="X13" s="121">
        <f>K13</f>
        <v>0</v>
      </c>
      <c r="Y13" s="121">
        <f>I13</f>
        <v>0</v>
      </c>
      <c r="Z13" s="122">
        <f>G13</f>
        <v>0</v>
      </c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23"/>
      <c r="BB13" s="123"/>
      <c r="BC13" s="123"/>
      <c r="BD13" s="123"/>
      <c r="BE13" s="123"/>
      <c r="BF13" s="123"/>
      <c r="BG13" s="107"/>
      <c r="BH13" s="107"/>
      <c r="BI13" s="107"/>
      <c r="BJ13" s="107"/>
      <c r="BK13" s="107"/>
    </row>
    <row r="14" spans="1:104" ht="14.25" customHeight="1" x14ac:dyDescent="0.2">
      <c r="A14" s="89" t="s">
        <v>29</v>
      </c>
      <c r="B14" s="90" t="s">
        <v>52</v>
      </c>
      <c r="C14" s="91" t="s">
        <v>53</v>
      </c>
      <c r="D14" s="92"/>
      <c r="E14" s="93"/>
      <c r="F14" s="93"/>
      <c r="G14" s="94"/>
      <c r="H14" s="95"/>
      <c r="I14" s="96"/>
      <c r="J14" s="95"/>
      <c r="K14" s="96"/>
      <c r="O14" s="97"/>
    </row>
    <row r="15" spans="1:104" ht="22.5" x14ac:dyDescent="0.2">
      <c r="A15" s="98">
        <v>4</v>
      </c>
      <c r="B15" s="99" t="s">
        <v>54</v>
      </c>
      <c r="C15" s="100" t="s">
        <v>55</v>
      </c>
      <c r="D15" s="101" t="s">
        <v>56</v>
      </c>
      <c r="E15" s="102">
        <v>1</v>
      </c>
      <c r="F15" s="103"/>
      <c r="G15" s="104">
        <f>E15*F15</f>
        <v>0</v>
      </c>
      <c r="H15" s="105">
        <v>0</v>
      </c>
      <c r="I15" s="106">
        <f>E15*H15</f>
        <v>0</v>
      </c>
      <c r="J15" s="105">
        <v>0</v>
      </c>
      <c r="K15" s="106">
        <f>E15*J15</f>
        <v>0</v>
      </c>
      <c r="O15" s="97"/>
      <c r="Z15" s="107"/>
      <c r="AA15" s="107">
        <v>1</v>
      </c>
      <c r="AB15" s="107">
        <v>7</v>
      </c>
      <c r="AC15" s="107">
        <v>7</v>
      </c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CA15" s="107">
        <v>1</v>
      </c>
      <c r="CB15" s="107">
        <v>7</v>
      </c>
      <c r="CZ15" s="64">
        <v>2</v>
      </c>
    </row>
    <row r="16" spans="1:104" ht="45" x14ac:dyDescent="0.2">
      <c r="A16" s="108"/>
      <c r="B16" s="109"/>
      <c r="C16" s="169" t="s">
        <v>57</v>
      </c>
      <c r="D16" s="170"/>
      <c r="E16" s="170"/>
      <c r="F16" s="170"/>
      <c r="G16" s="171"/>
      <c r="I16" s="110"/>
      <c r="K16" s="110"/>
      <c r="L16" s="111" t="s">
        <v>57</v>
      </c>
      <c r="O16" s="9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</row>
    <row r="17" spans="1:104" x14ac:dyDescent="0.2">
      <c r="A17" s="112" t="s">
        <v>30</v>
      </c>
      <c r="B17" s="113" t="s">
        <v>52</v>
      </c>
      <c r="C17" s="114" t="s">
        <v>53</v>
      </c>
      <c r="D17" s="115"/>
      <c r="E17" s="116"/>
      <c r="F17" s="116"/>
      <c r="G17" s="117">
        <f>SUM(G14:G16)</f>
        <v>0</v>
      </c>
      <c r="H17" s="118"/>
      <c r="I17" s="119">
        <f>SUM(I14:I16)</f>
        <v>0</v>
      </c>
      <c r="J17" s="120"/>
      <c r="K17" s="119">
        <f>SUM(K14:K16)</f>
        <v>0</v>
      </c>
      <c r="O17" s="97"/>
      <c r="X17" s="121">
        <f>K17</f>
        <v>0</v>
      </c>
      <c r="Y17" s="121">
        <f>I17</f>
        <v>0</v>
      </c>
      <c r="Z17" s="122">
        <f>G17</f>
        <v>0</v>
      </c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23"/>
      <c r="BB17" s="123"/>
      <c r="BC17" s="123"/>
      <c r="BD17" s="123"/>
      <c r="BE17" s="123"/>
      <c r="BF17" s="123"/>
      <c r="BG17" s="107"/>
      <c r="BH17" s="107"/>
      <c r="BI17" s="107"/>
      <c r="BJ17" s="107"/>
      <c r="BK17" s="107"/>
    </row>
    <row r="18" spans="1:104" ht="14.25" customHeight="1" x14ac:dyDescent="0.2">
      <c r="A18" s="89" t="s">
        <v>29</v>
      </c>
      <c r="B18" s="90" t="s">
        <v>58</v>
      </c>
      <c r="C18" s="91" t="s">
        <v>59</v>
      </c>
      <c r="D18" s="92"/>
      <c r="E18" s="93"/>
      <c r="F18" s="93"/>
      <c r="G18" s="94"/>
      <c r="H18" s="95"/>
      <c r="I18" s="96"/>
      <c r="J18" s="95"/>
      <c r="K18" s="96"/>
      <c r="O18" s="97"/>
    </row>
    <row r="19" spans="1:104" ht="22.5" x14ac:dyDescent="0.2">
      <c r="A19" s="98">
        <v>5</v>
      </c>
      <c r="B19" s="99" t="s">
        <v>60</v>
      </c>
      <c r="C19" s="100" t="s">
        <v>61</v>
      </c>
      <c r="D19" s="101" t="s">
        <v>51</v>
      </c>
      <c r="E19" s="102">
        <v>5</v>
      </c>
      <c r="F19" s="103"/>
      <c r="G19" s="104">
        <f>E19*F19</f>
        <v>0</v>
      </c>
      <c r="H19" s="105">
        <v>0</v>
      </c>
      <c r="I19" s="106">
        <f>E19*H19</f>
        <v>0</v>
      </c>
      <c r="J19" s="105">
        <v>0</v>
      </c>
      <c r="K19" s="106">
        <f>E19*J19</f>
        <v>0</v>
      </c>
      <c r="O19" s="97"/>
      <c r="Z19" s="107"/>
      <c r="AA19" s="107">
        <v>1</v>
      </c>
      <c r="AB19" s="107">
        <v>1</v>
      </c>
      <c r="AC19" s="107">
        <v>1</v>
      </c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  <c r="BI19" s="107"/>
      <c r="BJ19" s="107"/>
      <c r="BK19" s="107"/>
      <c r="CA19" s="107">
        <v>1</v>
      </c>
      <c r="CB19" s="107">
        <v>1</v>
      </c>
      <c r="CZ19" s="64">
        <v>1</v>
      </c>
    </row>
    <row r="20" spans="1:104" x14ac:dyDescent="0.2">
      <c r="A20" s="108"/>
      <c r="B20" s="109"/>
      <c r="C20" s="169" t="s">
        <v>62</v>
      </c>
      <c r="D20" s="170"/>
      <c r="E20" s="170"/>
      <c r="F20" s="170"/>
      <c r="G20" s="171"/>
      <c r="I20" s="110"/>
      <c r="K20" s="110"/>
      <c r="L20" s="111" t="s">
        <v>62</v>
      </c>
      <c r="O20" s="9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  <c r="BI20" s="107"/>
      <c r="BJ20" s="107"/>
      <c r="BK20" s="107"/>
    </row>
    <row r="21" spans="1:104" x14ac:dyDescent="0.2">
      <c r="A21" s="98">
        <v>6</v>
      </c>
      <c r="B21" s="99" t="s">
        <v>63</v>
      </c>
      <c r="C21" s="100" t="s">
        <v>64</v>
      </c>
      <c r="D21" s="101" t="s">
        <v>51</v>
      </c>
      <c r="E21" s="102">
        <v>2</v>
      </c>
      <c r="F21" s="103"/>
      <c r="G21" s="104">
        <f>E21*F21</f>
        <v>0</v>
      </c>
      <c r="H21" s="105">
        <v>0</v>
      </c>
      <c r="I21" s="106">
        <f>E21*H21</f>
        <v>0</v>
      </c>
      <c r="J21" s="105">
        <v>0</v>
      </c>
      <c r="K21" s="106">
        <f>E21*J21</f>
        <v>0</v>
      </c>
      <c r="O21" s="97"/>
      <c r="Z21" s="107"/>
      <c r="AA21" s="107">
        <v>1</v>
      </c>
      <c r="AB21" s="107">
        <v>1</v>
      </c>
      <c r="AC21" s="107">
        <v>1</v>
      </c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CA21" s="107">
        <v>1</v>
      </c>
      <c r="CB21" s="107">
        <v>1</v>
      </c>
      <c r="CZ21" s="64">
        <v>1</v>
      </c>
    </row>
    <row r="22" spans="1:104" x14ac:dyDescent="0.2">
      <c r="A22" s="98">
        <v>7</v>
      </c>
      <c r="B22" s="99" t="s">
        <v>65</v>
      </c>
      <c r="C22" s="100" t="s">
        <v>66</v>
      </c>
      <c r="D22" s="101" t="s">
        <v>51</v>
      </c>
      <c r="E22" s="102">
        <v>1</v>
      </c>
      <c r="F22" s="103"/>
      <c r="G22" s="104">
        <f>E22*F22</f>
        <v>0</v>
      </c>
      <c r="H22" s="105">
        <v>0</v>
      </c>
      <c r="I22" s="106">
        <f>E22*H22</f>
        <v>0</v>
      </c>
      <c r="J22" s="105">
        <v>0</v>
      </c>
      <c r="K22" s="106">
        <f>E22*J22</f>
        <v>0</v>
      </c>
      <c r="O22" s="97"/>
      <c r="Z22" s="107"/>
      <c r="AA22" s="107">
        <v>1</v>
      </c>
      <c r="AB22" s="107">
        <v>1</v>
      </c>
      <c r="AC22" s="107">
        <v>1</v>
      </c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  <c r="CA22" s="107">
        <v>1</v>
      </c>
      <c r="CB22" s="107">
        <v>1</v>
      </c>
      <c r="CZ22" s="64">
        <v>1</v>
      </c>
    </row>
    <row r="23" spans="1:104" x14ac:dyDescent="0.2">
      <c r="A23" s="112" t="s">
        <v>30</v>
      </c>
      <c r="B23" s="113" t="s">
        <v>58</v>
      </c>
      <c r="C23" s="114" t="s">
        <v>59</v>
      </c>
      <c r="D23" s="115"/>
      <c r="E23" s="116"/>
      <c r="F23" s="116"/>
      <c r="G23" s="117">
        <f>SUM(G18:G22)</f>
        <v>0</v>
      </c>
      <c r="H23" s="118"/>
      <c r="I23" s="119">
        <f>SUM(I18:I22)</f>
        <v>0</v>
      </c>
      <c r="J23" s="120"/>
      <c r="K23" s="119">
        <f>SUM(K18:K22)</f>
        <v>0</v>
      </c>
      <c r="O23" s="97"/>
      <c r="X23" s="121">
        <f>K23</f>
        <v>0</v>
      </c>
      <c r="Y23" s="121">
        <f>I23</f>
        <v>0</v>
      </c>
      <c r="Z23" s="122">
        <f>G23</f>
        <v>0</v>
      </c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23"/>
      <c r="BB23" s="123"/>
      <c r="BC23" s="123"/>
      <c r="BD23" s="123"/>
      <c r="BE23" s="123"/>
      <c r="BF23" s="123"/>
      <c r="BG23" s="107"/>
      <c r="BH23" s="107"/>
      <c r="BI23" s="107"/>
      <c r="BJ23" s="107"/>
      <c r="BK23" s="107"/>
    </row>
    <row r="24" spans="1:104" x14ac:dyDescent="0.2">
      <c r="A24" s="124" t="s">
        <v>31</v>
      </c>
      <c r="B24" s="125" t="s">
        <v>32</v>
      </c>
      <c r="C24" s="126"/>
      <c r="D24" s="127"/>
      <c r="E24" s="128"/>
      <c r="F24" s="128"/>
      <c r="G24" s="129">
        <f>SUM(Z7:Z24)</f>
        <v>0</v>
      </c>
      <c r="H24" s="130"/>
      <c r="I24" s="131">
        <f>SUM(Y7:Y24)</f>
        <v>0</v>
      </c>
      <c r="J24" s="130"/>
      <c r="K24" s="131">
        <f>SUM(X7:X24)</f>
        <v>0</v>
      </c>
      <c r="O24" s="97"/>
      <c r="BA24" s="132"/>
      <c r="BB24" s="132"/>
      <c r="BC24" s="132"/>
      <c r="BD24" s="132"/>
      <c r="BE24" s="132"/>
      <c r="BF24" s="132"/>
    </row>
    <row r="25" spans="1:104" x14ac:dyDescent="0.2">
      <c r="E25" s="64"/>
    </row>
    <row r="26" spans="1:104" x14ac:dyDescent="0.2">
      <c r="E26" s="64"/>
    </row>
    <row r="27" spans="1:104" x14ac:dyDescent="0.2">
      <c r="E27" s="64"/>
    </row>
    <row r="28" spans="1:104" x14ac:dyDescent="0.2">
      <c r="E28" s="64"/>
    </row>
    <row r="29" spans="1:104" x14ac:dyDescent="0.2">
      <c r="E29" s="64"/>
    </row>
    <row r="30" spans="1:104" x14ac:dyDescent="0.2">
      <c r="E30" s="64"/>
    </row>
    <row r="31" spans="1:104" x14ac:dyDescent="0.2">
      <c r="E31" s="64"/>
    </row>
    <row r="32" spans="1:104" x14ac:dyDescent="0.2">
      <c r="E32" s="64"/>
    </row>
    <row r="33" spans="5:5" x14ac:dyDescent="0.2">
      <c r="E33" s="64"/>
    </row>
    <row r="34" spans="5:5" x14ac:dyDescent="0.2">
      <c r="E34" s="64"/>
    </row>
    <row r="35" spans="5:5" x14ac:dyDescent="0.2">
      <c r="E35" s="64"/>
    </row>
    <row r="36" spans="5:5" x14ac:dyDescent="0.2">
      <c r="E36" s="64"/>
    </row>
    <row r="37" spans="5:5" x14ac:dyDescent="0.2">
      <c r="E37" s="64"/>
    </row>
    <row r="38" spans="5:5" x14ac:dyDescent="0.2">
      <c r="E38" s="64"/>
    </row>
    <row r="39" spans="5:5" x14ac:dyDescent="0.2">
      <c r="E39" s="64"/>
    </row>
    <row r="40" spans="5:5" x14ac:dyDescent="0.2">
      <c r="E40" s="64"/>
    </row>
    <row r="41" spans="5:5" x14ac:dyDescent="0.2">
      <c r="E41" s="64"/>
    </row>
    <row r="42" spans="5:5" x14ac:dyDescent="0.2">
      <c r="E42" s="64"/>
    </row>
    <row r="43" spans="5:5" x14ac:dyDescent="0.2">
      <c r="E43" s="64"/>
    </row>
    <row r="44" spans="5:5" x14ac:dyDescent="0.2">
      <c r="E44" s="64"/>
    </row>
    <row r="45" spans="5:5" x14ac:dyDescent="0.2">
      <c r="E45" s="64"/>
    </row>
    <row r="46" spans="5:5" x14ac:dyDescent="0.2">
      <c r="E46" s="64"/>
    </row>
    <row r="47" spans="5:5" x14ac:dyDescent="0.2">
      <c r="E47" s="64"/>
    </row>
    <row r="48" spans="5:5" x14ac:dyDescent="0.2">
      <c r="E48" s="64"/>
    </row>
    <row r="49" spans="5:5" x14ac:dyDescent="0.2">
      <c r="E49" s="64"/>
    </row>
    <row r="50" spans="5:5" x14ac:dyDescent="0.2">
      <c r="E50" s="64"/>
    </row>
    <row r="51" spans="5:5" x14ac:dyDescent="0.2">
      <c r="E51" s="64"/>
    </row>
    <row r="52" spans="5:5" x14ac:dyDescent="0.2">
      <c r="E52" s="64"/>
    </row>
    <row r="53" spans="5:5" x14ac:dyDescent="0.2">
      <c r="E53" s="64"/>
    </row>
    <row r="54" spans="5:5" x14ac:dyDescent="0.2">
      <c r="E54" s="64"/>
    </row>
    <row r="55" spans="5:5" x14ac:dyDescent="0.2">
      <c r="E55" s="64"/>
    </row>
    <row r="56" spans="5:5" x14ac:dyDescent="0.2">
      <c r="E56" s="64"/>
    </row>
    <row r="57" spans="5:5" x14ac:dyDescent="0.2">
      <c r="E57" s="64"/>
    </row>
    <row r="58" spans="5:5" x14ac:dyDescent="0.2">
      <c r="E58" s="64"/>
    </row>
    <row r="59" spans="5:5" x14ac:dyDescent="0.2">
      <c r="E59" s="64"/>
    </row>
    <row r="60" spans="5:5" x14ac:dyDescent="0.2">
      <c r="E60" s="64"/>
    </row>
    <row r="61" spans="5:5" x14ac:dyDescent="0.2">
      <c r="E61" s="64"/>
    </row>
    <row r="62" spans="5:5" x14ac:dyDescent="0.2">
      <c r="E62" s="64"/>
    </row>
    <row r="63" spans="5:5" x14ac:dyDescent="0.2">
      <c r="E63" s="64"/>
    </row>
    <row r="64" spans="5:5" x14ac:dyDescent="0.2">
      <c r="E64" s="64"/>
    </row>
    <row r="65" spans="1:7" x14ac:dyDescent="0.2">
      <c r="E65" s="64"/>
    </row>
    <row r="66" spans="1:7" x14ac:dyDescent="0.2">
      <c r="E66" s="64"/>
    </row>
    <row r="67" spans="1:7" x14ac:dyDescent="0.2">
      <c r="E67" s="64"/>
    </row>
    <row r="68" spans="1:7" x14ac:dyDescent="0.2">
      <c r="E68" s="64"/>
    </row>
    <row r="69" spans="1:7" x14ac:dyDescent="0.2">
      <c r="E69" s="64"/>
    </row>
    <row r="70" spans="1:7" x14ac:dyDescent="0.2">
      <c r="E70" s="64"/>
    </row>
    <row r="71" spans="1:7" x14ac:dyDescent="0.2">
      <c r="E71" s="64"/>
    </row>
    <row r="72" spans="1:7" x14ac:dyDescent="0.2">
      <c r="E72" s="64"/>
    </row>
    <row r="73" spans="1:7" x14ac:dyDescent="0.2">
      <c r="E73" s="64"/>
    </row>
    <row r="74" spans="1:7" x14ac:dyDescent="0.2">
      <c r="E74" s="64"/>
    </row>
    <row r="75" spans="1:7" x14ac:dyDescent="0.2">
      <c r="E75" s="64"/>
    </row>
    <row r="76" spans="1:7" x14ac:dyDescent="0.2">
      <c r="A76" s="133"/>
      <c r="B76" s="133"/>
    </row>
    <row r="77" spans="1:7" x14ac:dyDescent="0.2">
      <c r="C77" s="134"/>
      <c r="D77" s="134"/>
      <c r="E77" s="135"/>
      <c r="F77" s="134"/>
      <c r="G77" s="136"/>
    </row>
    <row r="78" spans="1:7" x14ac:dyDescent="0.2">
      <c r="A78" s="133"/>
      <c r="B78" s="133"/>
    </row>
    <row r="995" spans="1:7" x14ac:dyDescent="0.2">
      <c r="A995" s="137"/>
      <c r="B995" s="138"/>
      <c r="C995" s="139" t="s">
        <v>33</v>
      </c>
      <c r="D995" s="140"/>
      <c r="F995" s="83"/>
      <c r="G995" s="110">
        <v>100000</v>
      </c>
    </row>
    <row r="996" spans="1:7" x14ac:dyDescent="0.2">
      <c r="A996" s="137"/>
      <c r="B996" s="138"/>
      <c r="C996" s="139" t="s">
        <v>34</v>
      </c>
      <c r="D996" s="140"/>
      <c r="F996" s="83"/>
      <c r="G996" s="110">
        <v>100000</v>
      </c>
    </row>
    <row r="997" spans="1:7" x14ac:dyDescent="0.2">
      <c r="A997" s="137"/>
      <c r="B997" s="138"/>
      <c r="C997" s="139" t="s">
        <v>35</v>
      </c>
      <c r="D997" s="140"/>
      <c r="F997" s="83"/>
      <c r="G997" s="110">
        <v>100000</v>
      </c>
    </row>
    <row r="998" spans="1:7" x14ac:dyDescent="0.2">
      <c r="A998" s="137"/>
      <c r="B998" s="138"/>
      <c r="C998" s="139" t="s">
        <v>36</v>
      </c>
      <c r="D998" s="140"/>
      <c r="F998" s="83"/>
      <c r="G998" s="110">
        <v>100000</v>
      </c>
    </row>
    <row r="999" spans="1:7" x14ac:dyDescent="0.2">
      <c r="A999" s="137"/>
      <c r="B999" s="138"/>
      <c r="C999" s="139" t="s">
        <v>37</v>
      </c>
      <c r="D999" s="140"/>
      <c r="F999" s="83"/>
      <c r="G999" s="110">
        <v>100000</v>
      </c>
    </row>
    <row r="1000" spans="1:7" x14ac:dyDescent="0.2">
      <c r="A1000" s="137"/>
      <c r="B1000" s="138"/>
      <c r="C1000" s="139" t="s">
        <v>38</v>
      </c>
      <c r="D1000" s="140"/>
      <c r="F1000" s="83"/>
      <c r="G1000" s="110">
        <v>100000</v>
      </c>
    </row>
    <row r="1001" spans="1:7" x14ac:dyDescent="0.2">
      <c r="A1001" s="137"/>
      <c r="B1001" s="138"/>
      <c r="C1001" s="139" t="s">
        <v>39</v>
      </c>
      <c r="D1001" s="140"/>
      <c r="F1001" s="83"/>
      <c r="G1001" s="110">
        <v>100000</v>
      </c>
    </row>
  </sheetData>
  <mergeCells count="5">
    <mergeCell ref="C20:G20"/>
    <mergeCell ref="C16:G16"/>
    <mergeCell ref="A1:G1"/>
    <mergeCell ref="C9:G9"/>
    <mergeCell ref="C11:G1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990"/>
  <sheetViews>
    <sheetView showGridLines="0" showZeros="0" zoomScaleNormal="100" workbookViewId="0">
      <selection activeCell="F10" sqref="F10"/>
    </sheetView>
  </sheetViews>
  <sheetFormatPr defaultColWidth="9.140625" defaultRowHeight="12.75" x14ac:dyDescent="0.2"/>
  <cols>
    <col min="1" max="1" width="4.42578125" style="64" customWidth="1"/>
    <col min="2" max="2" width="11.5703125" style="64" customWidth="1"/>
    <col min="3" max="3" width="40.42578125" style="64" customWidth="1"/>
    <col min="4" max="4" width="5.5703125" style="64" customWidth="1"/>
    <col min="5" max="5" width="8.5703125" style="83" customWidth="1"/>
    <col min="6" max="6" width="9.85546875" style="64" customWidth="1"/>
    <col min="7" max="7" width="13.85546875" style="64" customWidth="1"/>
    <col min="8" max="8" width="11" style="64" hidden="1" customWidth="1"/>
    <col min="9" max="9" width="9.7109375" style="64" hidden="1" customWidth="1"/>
    <col min="10" max="10" width="11.28515625" style="64" hidden="1" customWidth="1"/>
    <col min="11" max="11" width="10.42578125" style="64" hidden="1" customWidth="1"/>
    <col min="12" max="12" width="75.42578125" style="64" customWidth="1"/>
    <col min="13" max="13" width="45.28515625" style="64" customWidth="1"/>
    <col min="14" max="55" width="9.140625" style="64"/>
    <col min="56" max="56" width="62.28515625" style="64" customWidth="1"/>
    <col min="57" max="16384" width="9.140625" style="64"/>
  </cols>
  <sheetData>
    <row r="1" spans="1:104" ht="15" customHeight="1" x14ac:dyDescent="0.25">
      <c r="A1" s="172" t="s">
        <v>15</v>
      </c>
      <c r="B1" s="172"/>
      <c r="C1" s="172"/>
      <c r="D1" s="172"/>
      <c r="E1" s="172"/>
      <c r="F1" s="172"/>
      <c r="G1" s="172"/>
    </row>
    <row r="2" spans="1:104" ht="3" customHeight="1" thickBot="1" x14ac:dyDescent="0.25">
      <c r="B2" s="65"/>
      <c r="C2" s="66"/>
      <c r="D2" s="66"/>
      <c r="E2" s="67"/>
      <c r="F2" s="66"/>
      <c r="G2" s="66"/>
    </row>
    <row r="3" spans="1:104" ht="13.5" customHeight="1" thickTop="1" x14ac:dyDescent="0.2">
      <c r="A3" s="68" t="s">
        <v>16</v>
      </c>
      <c r="B3" s="69"/>
      <c r="C3" s="70"/>
      <c r="D3" s="71" t="s">
        <v>69</v>
      </c>
      <c r="E3" s="72"/>
      <c r="F3" s="73"/>
      <c r="G3" s="74"/>
    </row>
    <row r="4" spans="1:104" ht="13.5" customHeight="1" thickBot="1" x14ac:dyDescent="0.25">
      <c r="A4" s="75" t="s">
        <v>17</v>
      </c>
      <c r="B4" s="76"/>
      <c r="C4" s="77"/>
      <c r="D4" s="78" t="s">
        <v>81</v>
      </c>
      <c r="E4" s="79"/>
      <c r="F4" s="80"/>
      <c r="G4" s="81"/>
    </row>
    <row r="5" spans="1:104" ht="13.5" thickTop="1" x14ac:dyDescent="0.2">
      <c r="A5" s="82"/>
    </row>
    <row r="6" spans="1:104" s="88" customFormat="1" ht="26.25" customHeight="1" x14ac:dyDescent="0.2">
      <c r="A6" s="84" t="s">
        <v>18</v>
      </c>
      <c r="B6" s="85" t="s">
        <v>19</v>
      </c>
      <c r="C6" s="85" t="s">
        <v>20</v>
      </c>
      <c r="D6" s="85" t="s">
        <v>21</v>
      </c>
      <c r="E6" s="85" t="s">
        <v>22</v>
      </c>
      <c r="F6" s="85" t="s">
        <v>23</v>
      </c>
      <c r="G6" s="86" t="s">
        <v>24</v>
      </c>
      <c r="H6" s="87" t="s">
        <v>25</v>
      </c>
      <c r="I6" s="87" t="s">
        <v>26</v>
      </c>
      <c r="J6" s="87" t="s">
        <v>27</v>
      </c>
      <c r="K6" s="87" t="s">
        <v>28</v>
      </c>
    </row>
    <row r="7" spans="1:104" ht="14.25" customHeight="1" x14ac:dyDescent="0.2">
      <c r="A7" s="89" t="s">
        <v>29</v>
      </c>
      <c r="B7" s="90" t="s">
        <v>71</v>
      </c>
      <c r="C7" s="91" t="s">
        <v>72</v>
      </c>
      <c r="D7" s="92"/>
      <c r="E7" s="93"/>
      <c r="F7" s="93"/>
      <c r="G7" s="94"/>
      <c r="H7" s="95"/>
      <c r="I7" s="96"/>
      <c r="J7" s="95"/>
      <c r="K7" s="96"/>
      <c r="O7" s="97"/>
    </row>
    <row r="8" spans="1:104" x14ac:dyDescent="0.2">
      <c r="A8" s="98">
        <v>1</v>
      </c>
      <c r="B8" s="99" t="s">
        <v>73</v>
      </c>
      <c r="C8" s="100" t="s">
        <v>74</v>
      </c>
      <c r="D8" s="101" t="s">
        <v>75</v>
      </c>
      <c r="E8" s="102">
        <v>1</v>
      </c>
      <c r="F8" s="103"/>
      <c r="G8" s="104">
        <f>E8*F8</f>
        <v>0</v>
      </c>
      <c r="H8" s="105">
        <v>0</v>
      </c>
      <c r="I8" s="106">
        <f>E8*H8</f>
        <v>0</v>
      </c>
      <c r="J8" s="105"/>
      <c r="K8" s="106">
        <f>E8*J8</f>
        <v>0</v>
      </c>
      <c r="O8" s="97"/>
      <c r="Z8" s="107"/>
      <c r="AA8" s="107">
        <v>12</v>
      </c>
      <c r="AB8" s="107">
        <v>0</v>
      </c>
      <c r="AC8" s="107">
        <v>1</v>
      </c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CA8" s="107">
        <v>12</v>
      </c>
      <c r="CB8" s="107">
        <v>0</v>
      </c>
      <c r="CZ8" s="64">
        <v>1</v>
      </c>
    </row>
    <row r="9" spans="1:104" x14ac:dyDescent="0.2">
      <c r="A9" s="98">
        <v>2</v>
      </c>
      <c r="B9" s="99" t="s">
        <v>76</v>
      </c>
      <c r="C9" s="100" t="s">
        <v>77</v>
      </c>
      <c r="D9" s="101" t="s">
        <v>75</v>
      </c>
      <c r="E9" s="102">
        <v>1</v>
      </c>
      <c r="F9" s="103"/>
      <c r="G9" s="104">
        <f>E9*F9</f>
        <v>0</v>
      </c>
      <c r="H9" s="105">
        <v>0</v>
      </c>
      <c r="I9" s="106">
        <f>E9*H9</f>
        <v>0</v>
      </c>
      <c r="J9" s="105"/>
      <c r="K9" s="106">
        <f>E9*J9</f>
        <v>0</v>
      </c>
      <c r="O9" s="97"/>
      <c r="Z9" s="107"/>
      <c r="AA9" s="107">
        <v>12</v>
      </c>
      <c r="AB9" s="107">
        <v>0</v>
      </c>
      <c r="AC9" s="107">
        <v>10</v>
      </c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CA9" s="107">
        <v>12</v>
      </c>
      <c r="CB9" s="107">
        <v>0</v>
      </c>
      <c r="CZ9" s="64">
        <v>1</v>
      </c>
    </row>
    <row r="10" spans="1:104" x14ac:dyDescent="0.2">
      <c r="A10" s="98">
        <v>3</v>
      </c>
      <c r="B10" s="99" t="s">
        <v>78</v>
      </c>
      <c r="C10" s="100" t="s">
        <v>79</v>
      </c>
      <c r="D10" s="101" t="s">
        <v>80</v>
      </c>
      <c r="E10" s="102">
        <v>1</v>
      </c>
      <c r="F10" s="103"/>
      <c r="G10" s="104">
        <f>E10*F10</f>
        <v>0</v>
      </c>
      <c r="H10" s="105">
        <v>0</v>
      </c>
      <c r="I10" s="106">
        <f>E10*H10</f>
        <v>0</v>
      </c>
      <c r="J10" s="105"/>
      <c r="K10" s="106">
        <f>E10*J10</f>
        <v>0</v>
      </c>
      <c r="O10" s="97"/>
      <c r="Z10" s="107"/>
      <c r="AA10" s="107">
        <v>12</v>
      </c>
      <c r="AB10" s="107">
        <v>0</v>
      </c>
      <c r="AC10" s="107">
        <v>25</v>
      </c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CA10" s="107">
        <v>12</v>
      </c>
      <c r="CB10" s="107">
        <v>0</v>
      </c>
      <c r="CZ10" s="64">
        <v>1</v>
      </c>
    </row>
    <row r="11" spans="1:104" x14ac:dyDescent="0.2">
      <c r="A11" s="112" t="s">
        <v>30</v>
      </c>
      <c r="B11" s="113" t="s">
        <v>71</v>
      </c>
      <c r="C11" s="114" t="s">
        <v>72</v>
      </c>
      <c r="D11" s="115"/>
      <c r="E11" s="116"/>
      <c r="F11" s="116"/>
      <c r="G11" s="117">
        <f>SUM(G7:G10)</f>
        <v>0</v>
      </c>
      <c r="H11" s="118"/>
      <c r="I11" s="119">
        <f>SUM(I7:I10)</f>
        <v>0</v>
      </c>
      <c r="J11" s="120"/>
      <c r="K11" s="119">
        <f>SUM(K7:K10)</f>
        <v>0</v>
      </c>
      <c r="O11" s="97"/>
      <c r="X11" s="121">
        <f>K11</f>
        <v>0</v>
      </c>
      <c r="Y11" s="121">
        <f>I11</f>
        <v>0</v>
      </c>
      <c r="Z11" s="122">
        <f>G11</f>
        <v>0</v>
      </c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23"/>
      <c r="BB11" s="123"/>
      <c r="BC11" s="123"/>
      <c r="BD11" s="123"/>
      <c r="BE11" s="123"/>
      <c r="BF11" s="123"/>
      <c r="BG11" s="107"/>
      <c r="BH11" s="107"/>
      <c r="BI11" s="107"/>
      <c r="BJ11" s="107"/>
      <c r="BK11" s="107"/>
    </row>
    <row r="12" spans="1:104" x14ac:dyDescent="0.2">
      <c r="A12" s="124" t="s">
        <v>31</v>
      </c>
      <c r="B12" s="125" t="s">
        <v>32</v>
      </c>
      <c r="C12" s="126"/>
      <c r="D12" s="127"/>
      <c r="E12" s="128"/>
      <c r="F12" s="128"/>
      <c r="G12" s="129">
        <f>SUM(Z7:Z12)</f>
        <v>0</v>
      </c>
      <c r="H12" s="130"/>
      <c r="I12" s="131">
        <f>SUM(Y7:Y12)</f>
        <v>0</v>
      </c>
      <c r="J12" s="130"/>
      <c r="K12" s="131">
        <f>SUM(X7:X12)</f>
        <v>0</v>
      </c>
      <c r="O12" s="97"/>
      <c r="BA12" s="132"/>
      <c r="BB12" s="132"/>
      <c r="BC12" s="132"/>
      <c r="BD12" s="132"/>
      <c r="BE12" s="132"/>
      <c r="BF12" s="132"/>
    </row>
    <row r="13" spans="1:104" x14ac:dyDescent="0.2">
      <c r="E13" s="64"/>
    </row>
    <row r="14" spans="1:104" x14ac:dyDescent="0.2">
      <c r="E14" s="64"/>
    </row>
    <row r="15" spans="1:104" x14ac:dyDescent="0.2">
      <c r="E15" s="64"/>
    </row>
    <row r="16" spans="1:104" x14ac:dyDescent="0.2">
      <c r="E16" s="64"/>
    </row>
    <row r="17" spans="5:5" x14ac:dyDescent="0.2">
      <c r="E17" s="64"/>
    </row>
    <row r="18" spans="5:5" x14ac:dyDescent="0.2">
      <c r="E18" s="64"/>
    </row>
    <row r="19" spans="5:5" x14ac:dyDescent="0.2">
      <c r="E19" s="64"/>
    </row>
    <row r="20" spans="5:5" x14ac:dyDescent="0.2">
      <c r="E20" s="64"/>
    </row>
    <row r="21" spans="5:5" x14ac:dyDescent="0.2">
      <c r="E21" s="64"/>
    </row>
    <row r="22" spans="5:5" x14ac:dyDescent="0.2">
      <c r="E22" s="64"/>
    </row>
    <row r="23" spans="5:5" x14ac:dyDescent="0.2">
      <c r="E23" s="64"/>
    </row>
    <row r="24" spans="5:5" x14ac:dyDescent="0.2">
      <c r="E24" s="64"/>
    </row>
    <row r="25" spans="5:5" x14ac:dyDescent="0.2">
      <c r="E25" s="64"/>
    </row>
    <row r="26" spans="5:5" x14ac:dyDescent="0.2">
      <c r="E26" s="64"/>
    </row>
    <row r="27" spans="5:5" x14ac:dyDescent="0.2">
      <c r="E27" s="64"/>
    </row>
    <row r="28" spans="5:5" x14ac:dyDescent="0.2">
      <c r="E28" s="64"/>
    </row>
    <row r="29" spans="5:5" x14ac:dyDescent="0.2">
      <c r="E29" s="64"/>
    </row>
    <row r="30" spans="5:5" x14ac:dyDescent="0.2">
      <c r="E30" s="64"/>
    </row>
    <row r="31" spans="5:5" x14ac:dyDescent="0.2">
      <c r="E31" s="64"/>
    </row>
    <row r="32" spans="5:5" x14ac:dyDescent="0.2">
      <c r="E32" s="64"/>
    </row>
    <row r="33" spans="5:5" x14ac:dyDescent="0.2">
      <c r="E33" s="64"/>
    </row>
    <row r="34" spans="5:5" x14ac:dyDescent="0.2">
      <c r="E34" s="64"/>
    </row>
    <row r="35" spans="5:5" x14ac:dyDescent="0.2">
      <c r="E35" s="64"/>
    </row>
    <row r="36" spans="5:5" x14ac:dyDescent="0.2">
      <c r="E36" s="64"/>
    </row>
    <row r="37" spans="5:5" x14ac:dyDescent="0.2">
      <c r="E37" s="64"/>
    </row>
    <row r="38" spans="5:5" x14ac:dyDescent="0.2">
      <c r="E38" s="64"/>
    </row>
    <row r="39" spans="5:5" x14ac:dyDescent="0.2">
      <c r="E39" s="64"/>
    </row>
    <row r="40" spans="5:5" x14ac:dyDescent="0.2">
      <c r="E40" s="64"/>
    </row>
    <row r="41" spans="5:5" x14ac:dyDescent="0.2">
      <c r="E41" s="64"/>
    </row>
    <row r="42" spans="5:5" x14ac:dyDescent="0.2">
      <c r="E42" s="64"/>
    </row>
    <row r="43" spans="5:5" x14ac:dyDescent="0.2">
      <c r="E43" s="64"/>
    </row>
    <row r="44" spans="5:5" x14ac:dyDescent="0.2">
      <c r="E44" s="64"/>
    </row>
    <row r="45" spans="5:5" x14ac:dyDescent="0.2">
      <c r="E45" s="64"/>
    </row>
    <row r="46" spans="5:5" x14ac:dyDescent="0.2">
      <c r="E46" s="64"/>
    </row>
    <row r="47" spans="5:5" x14ac:dyDescent="0.2">
      <c r="E47" s="64"/>
    </row>
    <row r="48" spans="5:5" x14ac:dyDescent="0.2">
      <c r="E48" s="64"/>
    </row>
    <row r="49" spans="5:5" x14ac:dyDescent="0.2">
      <c r="E49" s="64"/>
    </row>
    <row r="50" spans="5:5" x14ac:dyDescent="0.2">
      <c r="E50" s="64"/>
    </row>
    <row r="51" spans="5:5" x14ac:dyDescent="0.2">
      <c r="E51" s="64"/>
    </row>
    <row r="52" spans="5:5" x14ac:dyDescent="0.2">
      <c r="E52" s="64"/>
    </row>
    <row r="53" spans="5:5" x14ac:dyDescent="0.2">
      <c r="E53" s="64"/>
    </row>
    <row r="54" spans="5:5" x14ac:dyDescent="0.2">
      <c r="E54" s="64"/>
    </row>
    <row r="55" spans="5:5" x14ac:dyDescent="0.2">
      <c r="E55" s="64"/>
    </row>
    <row r="56" spans="5:5" x14ac:dyDescent="0.2">
      <c r="E56" s="64"/>
    </row>
    <row r="57" spans="5:5" x14ac:dyDescent="0.2">
      <c r="E57" s="64"/>
    </row>
    <row r="58" spans="5:5" x14ac:dyDescent="0.2">
      <c r="E58" s="64"/>
    </row>
    <row r="59" spans="5:5" x14ac:dyDescent="0.2">
      <c r="E59" s="64"/>
    </row>
    <row r="60" spans="5:5" x14ac:dyDescent="0.2">
      <c r="E60" s="64"/>
    </row>
    <row r="61" spans="5:5" x14ac:dyDescent="0.2">
      <c r="E61" s="64"/>
    </row>
    <row r="62" spans="5:5" x14ac:dyDescent="0.2">
      <c r="E62" s="64"/>
    </row>
    <row r="63" spans="5:5" x14ac:dyDescent="0.2">
      <c r="E63" s="64"/>
    </row>
    <row r="64" spans="5:5" x14ac:dyDescent="0.2">
      <c r="E64" s="64"/>
    </row>
    <row r="65" spans="1:7" x14ac:dyDescent="0.2">
      <c r="A65" s="133"/>
      <c r="B65" s="133"/>
    </row>
    <row r="66" spans="1:7" x14ac:dyDescent="0.2">
      <c r="C66" s="134"/>
      <c r="D66" s="134"/>
      <c r="E66" s="135"/>
      <c r="F66" s="134"/>
      <c r="G66" s="136"/>
    </row>
    <row r="67" spans="1:7" x14ac:dyDescent="0.2">
      <c r="A67" s="133"/>
      <c r="B67" s="133"/>
    </row>
    <row r="984" spans="1:7" x14ac:dyDescent="0.2">
      <c r="A984" s="137"/>
      <c r="B984" s="138"/>
      <c r="C984" s="139" t="s">
        <v>33</v>
      </c>
      <c r="D984" s="140"/>
      <c r="F984" s="83"/>
      <c r="G984" s="110">
        <v>100000</v>
      </c>
    </row>
    <row r="985" spans="1:7" x14ac:dyDescent="0.2">
      <c r="A985" s="137"/>
      <c r="B985" s="138"/>
      <c r="C985" s="139" t="s">
        <v>34</v>
      </c>
      <c r="D985" s="140"/>
      <c r="F985" s="83"/>
      <c r="G985" s="110">
        <v>100000</v>
      </c>
    </row>
    <row r="986" spans="1:7" x14ac:dyDescent="0.2">
      <c r="A986" s="137"/>
      <c r="B986" s="138"/>
      <c r="C986" s="139" t="s">
        <v>35</v>
      </c>
      <c r="D986" s="140"/>
      <c r="F986" s="83"/>
      <c r="G986" s="110">
        <v>100000</v>
      </c>
    </row>
    <row r="987" spans="1:7" x14ac:dyDescent="0.2">
      <c r="A987" s="137"/>
      <c r="B987" s="138"/>
      <c r="C987" s="139" t="s">
        <v>36</v>
      </c>
      <c r="D987" s="140"/>
      <c r="F987" s="83"/>
      <c r="G987" s="110">
        <v>100000</v>
      </c>
    </row>
    <row r="988" spans="1:7" x14ac:dyDescent="0.2">
      <c r="A988" s="137"/>
      <c r="B988" s="138"/>
      <c r="C988" s="139" t="s">
        <v>37</v>
      </c>
      <c r="D988" s="140"/>
      <c r="F988" s="83"/>
      <c r="G988" s="110">
        <v>100000</v>
      </c>
    </row>
    <row r="989" spans="1:7" x14ac:dyDescent="0.2">
      <c r="A989" s="137"/>
      <c r="B989" s="138"/>
      <c r="C989" s="139" t="s">
        <v>38</v>
      </c>
      <c r="D989" s="140"/>
      <c r="F989" s="83"/>
      <c r="G989" s="110">
        <v>100000</v>
      </c>
    </row>
    <row r="990" spans="1:7" x14ac:dyDescent="0.2">
      <c r="A990" s="137"/>
      <c r="B990" s="138"/>
      <c r="C990" s="139" t="s">
        <v>39</v>
      </c>
      <c r="D990" s="140"/>
      <c r="F990" s="83"/>
      <c r="G990" s="110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A10 10.4a </vt:lpstr>
      <vt:lpstr>A10 10.5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'A10 10.4a '!Názvy_tisku</vt:lpstr>
      <vt:lpstr>'A10 10.5 '!Názvy_tisku</vt:lpstr>
      <vt:lpstr>Stavba!Objednatel</vt:lpstr>
      <vt:lpstr>Stavba!Objekt</vt:lpstr>
      <vt:lpstr>'A10 10.4a '!Oblast_tisku</vt:lpstr>
      <vt:lpstr>'A10 10.5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'A10 10.5 '!SloupecCC</vt:lpstr>
      <vt:lpstr>SloupecCC</vt:lpstr>
      <vt:lpstr>'A10 10.5 '!SloupecCDH</vt:lpstr>
      <vt:lpstr>SloupecCDH</vt:lpstr>
      <vt:lpstr>'A10 10.5 '!SloupecCisloPol</vt:lpstr>
      <vt:lpstr>SloupecCisloPol</vt:lpstr>
      <vt:lpstr>'A10 10.5 '!SloupecCH</vt:lpstr>
      <vt:lpstr>SloupecCH</vt:lpstr>
      <vt:lpstr>'A10 10.5 '!SloupecJC</vt:lpstr>
      <vt:lpstr>SloupecJC</vt:lpstr>
      <vt:lpstr>'A10 10.5 '!SloupecJDH</vt:lpstr>
      <vt:lpstr>SloupecJDH</vt:lpstr>
      <vt:lpstr>'A10 10.5 '!SloupecJDM</vt:lpstr>
      <vt:lpstr>SloupecJDM</vt:lpstr>
      <vt:lpstr>'A10 10.5 '!SloupecJH</vt:lpstr>
      <vt:lpstr>SloupecJH</vt:lpstr>
      <vt:lpstr>'A10 10.5 '!SloupecMJ</vt:lpstr>
      <vt:lpstr>SloupecMJ</vt:lpstr>
      <vt:lpstr>'A10 10.5 '!SloupecMnozstvi</vt:lpstr>
      <vt:lpstr>SloupecMnozstvi</vt:lpstr>
      <vt:lpstr>'A10 10.5 '!SloupecNazPol</vt:lpstr>
      <vt:lpstr>SloupecNazPol</vt:lpstr>
      <vt:lpstr>'A10 10.5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2022-08-12T08:53:21Z</dcterms:created>
  <dcterms:modified xsi:type="dcterms:W3CDTF">2024-04-24T04:36:35Z</dcterms:modified>
</cp:coreProperties>
</file>